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age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<sst xmlns="http://schemas.openxmlformats.org/spreadsheetml/2006/main" count="38" uniqueCount="32">
  <si>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AGE COHORTS &amp; MEDIAN, 1990-2010</t>
  </si>
  <si>
    <t>Montgomery County, Maryland</t>
  </si>
  <si>
    <t>population</t>
  </si>
  <si>
    <t>percent of population</t>
  </si>
  <si>
    <t>change</t>
  </si>
  <si>
    <t>percent change</t>
  </si>
  <si>
    <t>AGE</t>
  </si>
  <si>
    <t>1990- 2000</t>
  </si>
  <si>
    <t>2000- 2010</t>
  </si>
  <si>
    <t>Total population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</si>
  <si>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</si>
  <si>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</si>
  <si>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</si>
  <si>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</si>
  <si>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</si>
  <si>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</si>
  <si>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</si>
  <si>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</si>
  <si>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</si>
  <si>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</si>
  <si>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</si>
  <si>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</si>
  <si>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</si>
  <si>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</si>
  <si>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>(X)</t>
  </si>
  <si>
    <t>18 years and over</t>
  </si>
  <si>
    <t xml:space="preserve">    Male</t>
  </si>
  <si>
    <t xml:space="preserve">    Female</t>
  </si>
  <si>
    <t>21 years and over</t>
  </si>
  <si>
    <t>62 years and over</t>
  </si>
  <si>
    <t>65 years and over</t>
  </si>
  <si>
    <t>SOURCE: U.S. Census: 1990, 2000 and 2010 Decennial Census, Demographic Profile DP-1 \ Center for Research and Information Systems, Montgomery County Planning Department, M-NCPPC.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</si>
</sst>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9" fillId="0" borderId="0">
      <alignment vertical="top"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 vertical="top"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64" applyFont="1">
      <alignment/>
      <protection/>
    </xf>
    <xf numFmtId="0" fontId="21" fillId="0" borderId="0" xfId="0" applyFont="1" applyFill="1" applyBorder="1" applyAlignment="1">
      <alignment/>
    </xf>
    <xf numFmtId="0" fontId="46" fillId="0" borderId="0" xfId="64" applyFont="1" applyFill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7" fillId="0" borderId="10" xfId="71" applyFont="1" applyFill="1" applyBorder="1" applyAlignment="1">
      <alignment horizontal="left"/>
      <protection/>
    </xf>
    <xf numFmtId="0" fontId="28" fillId="0" borderId="10" xfId="0" applyFont="1" applyBorder="1" applyAlignment="1">
      <alignment horizontal="right"/>
    </xf>
    <xf numFmtId="0" fontId="27" fillId="0" borderId="0" xfId="64" applyFont="1" applyBorder="1">
      <alignment/>
      <protection/>
    </xf>
    <xf numFmtId="3" fontId="27" fillId="0" borderId="0" xfId="64" applyNumberFormat="1" applyFont="1" applyBorder="1" applyAlignment="1">
      <alignment horizontal="right"/>
      <protection/>
    </xf>
    <xf numFmtId="3" fontId="27" fillId="0" borderId="11" xfId="0" applyNumberFormat="1" applyFont="1" applyFill="1" applyBorder="1" applyAlignment="1">
      <alignment/>
    </xf>
    <xf numFmtId="164" fontId="27" fillId="0" borderId="0" xfId="64" applyNumberFormat="1" applyFont="1" applyBorder="1">
      <alignment/>
      <protection/>
    </xf>
    <xf numFmtId="165" fontId="27" fillId="0" borderId="0" xfId="42" applyNumberFormat="1" applyFont="1" applyAlignment="1">
      <alignment horizontal="right"/>
    </xf>
    <xf numFmtId="166" fontId="27" fillId="0" borderId="0" xfId="64" applyNumberFormat="1" applyFont="1">
      <alignment/>
      <protection/>
    </xf>
    <xf numFmtId="49" fontId="20" fillId="0" borderId="0" xfId="64" applyNumberFormat="1" applyFont="1" applyBorder="1">
      <alignment/>
      <protection/>
    </xf>
    <xf numFmtId="3" fontId="20" fillId="0" borderId="0" xfId="64" applyNumberFormat="1" applyFont="1" applyBorder="1">
      <alignment/>
      <protection/>
    </xf>
    <xf numFmtId="3" fontId="47" fillId="0" borderId="0" xfId="0" applyNumberFormat="1" applyFont="1" applyFill="1" applyBorder="1" applyAlignment="1">
      <alignment/>
    </xf>
    <xf numFmtId="164" fontId="20" fillId="0" borderId="0" xfId="64" applyNumberFormat="1" applyFont="1" applyBorder="1">
      <alignment/>
      <protection/>
    </xf>
    <xf numFmtId="165" fontId="20" fillId="0" borderId="0" xfId="42" applyNumberFormat="1" applyFont="1" applyAlignment="1">
      <alignment horizontal="right"/>
    </xf>
    <xf numFmtId="3" fontId="20" fillId="0" borderId="0" xfId="64" applyNumberFormat="1" applyFont="1" applyBorder="1" applyAlignment="1">
      <alignment horizontal="right"/>
      <protection/>
    </xf>
    <xf numFmtId="166" fontId="20" fillId="0" borderId="0" xfId="64" applyNumberFormat="1" applyFont="1">
      <alignment/>
      <protection/>
    </xf>
    <xf numFmtId="166" fontId="20" fillId="0" borderId="0" xfId="54" applyNumberFormat="1" applyFont="1" applyFill="1" applyBorder="1" applyAlignment="1">
      <alignment/>
    </xf>
    <xf numFmtId="166" fontId="20" fillId="0" borderId="0" xfId="54" applyNumberFormat="1" applyFont="1" applyFill="1" applyBorder="1" applyAlignment="1">
      <alignment horizontal="right"/>
    </xf>
    <xf numFmtId="0" fontId="20" fillId="0" borderId="0" xfId="64" applyFont="1" applyBorder="1">
      <alignment/>
      <protection/>
    </xf>
    <xf numFmtId="166" fontId="47" fillId="0" borderId="0" xfId="0" applyNumberFormat="1" applyFont="1" applyFill="1" applyBorder="1" applyAlignment="1">
      <alignment/>
    </xf>
    <xf numFmtId="164" fontId="20" fillId="0" borderId="0" xfId="64" applyNumberFormat="1" applyFont="1" applyBorder="1" applyAlignment="1">
      <alignment horizontal="right"/>
      <protection/>
    </xf>
    <xf numFmtId="0" fontId="20" fillId="0" borderId="0" xfId="64" applyFont="1" applyBorder="1" applyAlignment="1">
      <alignment horizontal="right"/>
      <protection/>
    </xf>
    <xf numFmtId="49" fontId="20" fillId="0" borderId="10" xfId="64" applyNumberFormat="1" applyFont="1" applyBorder="1">
      <alignment/>
      <protection/>
    </xf>
    <xf numFmtId="3" fontId="20" fillId="0" borderId="10" xfId="64" applyNumberFormat="1" applyFont="1" applyBorder="1">
      <alignment/>
      <protection/>
    </xf>
    <xf numFmtId="3" fontId="47" fillId="0" borderId="10" xfId="0" applyNumberFormat="1" applyFont="1" applyFill="1" applyBorder="1" applyAlignment="1">
      <alignment/>
    </xf>
    <xf numFmtId="164" fontId="20" fillId="0" borderId="10" xfId="64" applyNumberFormat="1" applyFont="1" applyBorder="1">
      <alignment/>
      <protection/>
    </xf>
    <xf numFmtId="165" fontId="20" fillId="0" borderId="10" xfId="42" applyNumberFormat="1" applyFont="1" applyBorder="1" applyAlignment="1">
      <alignment horizontal="right"/>
    </xf>
    <xf numFmtId="3" fontId="20" fillId="0" borderId="10" xfId="64" applyNumberFormat="1" applyFont="1" applyBorder="1" applyAlignment="1">
      <alignment horizontal="right"/>
      <protection/>
    </xf>
    <xf numFmtId="166" fontId="20" fillId="0" borderId="10" xfId="64" applyNumberFormat="1" applyFont="1" applyBorder="1">
      <alignment/>
      <protection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 2" xfId="50"/>
    <cellStyle name="Currency0" xfId="51"/>
    <cellStyle name="Date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2_CD_CUS08CUS03_tableGraphs" xfId="65"/>
    <cellStyle name="Normal 3" xfId="66"/>
    <cellStyle name="Normal 4" xfId="67"/>
    <cellStyle name="Normal 5" xfId="68"/>
    <cellStyle name="Normal 6" xfId="69"/>
    <cellStyle name="Normal 7" xfId="70"/>
    <cellStyle name="Normal_Sheet1" xfId="71"/>
    <cellStyle name="Note" xfId="72"/>
    <cellStyle name="Output" xfId="73"/>
    <cellStyle name="Percent" xfId="74"/>
    <cellStyle name="Percent 2" xfId="75"/>
    <cellStyle name="Percent 2 2" xfId="76"/>
    <cellStyle name="Percent 3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1.421875" style="2" customWidth="1"/>
    <col min="2" max="2" width="10.421875" style="2" bestFit="1" customWidth="1"/>
    <col min="3" max="3" width="10.57421875" style="2" bestFit="1" customWidth="1"/>
    <col min="4" max="6" width="9.28125" style="2" bestFit="1" customWidth="1"/>
    <col min="7" max="7" width="11.00390625" style="2" bestFit="1" customWidth="1"/>
    <col min="8" max="8" width="9.8515625" style="2" bestFit="1" customWidth="1"/>
    <col min="9" max="9" width="11.57421875" style="2" bestFit="1" customWidth="1"/>
    <col min="10" max="11" width="9.28125" style="2" bestFit="1" customWidth="1"/>
    <col min="12" max="162" width="9.140625" style="2" customWidth="1"/>
    <col min="163" max="163" width="3.7109375" style="2" customWidth="1"/>
    <col min="164" max="164" width="35.7109375" style="2" bestFit="1" customWidth="1"/>
    <col min="165" max="167" width="9.140625" style="2" customWidth="1"/>
    <col min="168" max="168" width="10.421875" style="2" customWidth="1"/>
    <col min="169" max="170" width="9.140625" style="2" customWidth="1"/>
    <col min="171" max="171" width="5.28125" style="2" customWidth="1"/>
    <col min="172" max="16384" width="9.140625" style="2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ht="15.75">
      <c r="A2" s="3" t="s">
        <v>1</v>
      </c>
      <c r="D2" s="4"/>
    </row>
    <row r="3" spans="1:11" ht="12.75">
      <c r="A3" s="5"/>
      <c r="B3" s="6" t="s">
        <v>2</v>
      </c>
      <c r="C3" s="6"/>
      <c r="D3" s="6"/>
      <c r="E3" s="6" t="s">
        <v>3</v>
      </c>
      <c r="F3" s="6"/>
      <c r="G3" s="6"/>
      <c r="H3" s="6" t="s">
        <v>4</v>
      </c>
      <c r="I3" s="6"/>
      <c r="J3" s="7" t="s">
        <v>5</v>
      </c>
      <c r="K3" s="7"/>
    </row>
    <row r="4" spans="1:11" ht="12.75">
      <c r="A4" s="8" t="s">
        <v>6</v>
      </c>
      <c r="B4" s="9">
        <v>1990</v>
      </c>
      <c r="C4" s="9">
        <v>2000</v>
      </c>
      <c r="D4" s="9">
        <v>2010</v>
      </c>
      <c r="E4" s="9">
        <v>1990</v>
      </c>
      <c r="F4" s="9">
        <v>2000</v>
      </c>
      <c r="G4" s="9">
        <v>2010</v>
      </c>
      <c r="H4" s="9" t="s">
        <v>7</v>
      </c>
      <c r="I4" s="9" t="s">
        <v>8</v>
      </c>
      <c r="J4" s="9" t="s">
        <v>7</v>
      </c>
      <c r="K4" s="9" t="s">
        <v>8</v>
      </c>
    </row>
    <row r="5" spans="1:11" ht="12.75">
      <c r="A5" s="10" t="s">
        <v>9</v>
      </c>
      <c r="B5" s="11">
        <v>757027</v>
      </c>
      <c r="C5" s="11">
        <v>873341</v>
      </c>
      <c r="D5" s="12">
        <v>971777</v>
      </c>
      <c r="E5" s="13">
        <v>100</v>
      </c>
      <c r="F5" s="13">
        <v>100</v>
      </c>
      <c r="G5" s="14">
        <f>SUM(G6:G18)</f>
        <v>100.00000000000001</v>
      </c>
      <c r="H5" s="11">
        <f>C5-B5</f>
        <v>116314</v>
      </c>
      <c r="I5" s="11">
        <f>D5-C5</f>
        <v>98436</v>
      </c>
      <c r="J5" s="15">
        <f>H5/B5*100</f>
        <v>15.364577485347287</v>
      </c>
      <c r="K5" s="15">
        <f>I5/C5*100</f>
        <v>11.271198764285657</v>
      </c>
    </row>
    <row r="6" spans="1:11" ht="12.75">
      <c r="A6" s="16" t="s">
        <v>10</v>
      </c>
      <c r="B6" s="17">
        <v>57138</v>
      </c>
      <c r="C6" s="17">
        <v>60173</v>
      </c>
      <c r="D6" s="18">
        <v>63732</v>
      </c>
      <c r="E6" s="19">
        <v>7.5476832398316045</v>
      </c>
      <c r="F6" s="19">
        <v>6.889977683402016</v>
      </c>
      <c r="G6" s="20">
        <f>D6/D$5*100</f>
        <v>6.558294752808515</v>
      </c>
      <c r="H6" s="21">
        <f>C6-B6</f>
        <v>3035</v>
      </c>
      <c r="I6" s="21">
        <f>D6-C6</f>
        <v>3559</v>
      </c>
      <c r="J6" s="22">
        <f>H6/B6*100</f>
        <v>5.3117014946270436</v>
      </c>
      <c r="K6" s="22">
        <f>I6/C6*100</f>
        <v>5.914612866235687</v>
      </c>
    </row>
    <row r="7" spans="1:11" ht="12.75">
      <c r="A7" s="16" t="s">
        <v>11</v>
      </c>
      <c r="B7" s="17">
        <v>50397</v>
      </c>
      <c r="C7" s="17">
        <v>63303</v>
      </c>
      <c r="D7" s="18">
        <v>64300</v>
      </c>
      <c r="E7" s="19">
        <v>6.6572262283907975</v>
      </c>
      <c r="F7" s="19">
        <v>7.248371483761784</v>
      </c>
      <c r="G7" s="20">
        <f aca="true" t="shared" si="0" ref="G7:G17">D7/D$5*100</f>
        <v>6.616744376539062</v>
      </c>
      <c r="H7" s="21">
        <f aca="true" t="shared" si="1" ref="H7:I17">C7-B7</f>
        <v>12906</v>
      </c>
      <c r="I7" s="21">
        <f t="shared" si="1"/>
        <v>997</v>
      </c>
      <c r="J7" s="22">
        <f aca="true" t="shared" si="2" ref="J7:K18">H7/B7*100</f>
        <v>25.608667182570393</v>
      </c>
      <c r="K7" s="22">
        <f>I7/C7*100</f>
        <v>1.5749648515868127</v>
      </c>
    </row>
    <row r="8" spans="1:11" ht="12.75">
      <c r="A8" s="16" t="s">
        <v>12</v>
      </c>
      <c r="B8" s="17">
        <v>44128</v>
      </c>
      <c r="C8" s="17">
        <v>63202</v>
      </c>
      <c r="D8" s="18">
        <v>64663</v>
      </c>
      <c r="E8" s="19">
        <v>5.8291183801898745</v>
      </c>
      <c r="F8" s="19">
        <v>7.236806699788513</v>
      </c>
      <c r="G8" s="20">
        <f t="shared" si="0"/>
        <v>6.654098625507704</v>
      </c>
      <c r="H8" s="21">
        <f t="shared" si="1"/>
        <v>19074</v>
      </c>
      <c r="I8" s="21">
        <f t="shared" si="1"/>
        <v>1461</v>
      </c>
      <c r="J8" s="22">
        <f t="shared" si="2"/>
        <v>43.224256707759245</v>
      </c>
      <c r="K8" s="22">
        <f t="shared" si="2"/>
        <v>2.311635707730768</v>
      </c>
    </row>
    <row r="9" spans="1:11" ht="12.75" customHeight="1">
      <c r="A9" s="16" t="s">
        <v>13</v>
      </c>
      <c r="B9" s="17">
        <v>42696</v>
      </c>
      <c r="C9" s="17">
        <v>51535</v>
      </c>
      <c r="D9" s="18">
        <v>59862</v>
      </c>
      <c r="E9" s="19">
        <v>5.639957359512937</v>
      </c>
      <c r="F9" s="19">
        <v>5.90090239665835</v>
      </c>
      <c r="G9" s="20">
        <f t="shared" si="0"/>
        <v>6.160055239010596</v>
      </c>
      <c r="H9" s="21">
        <f t="shared" si="1"/>
        <v>8839</v>
      </c>
      <c r="I9" s="21">
        <f t="shared" si="1"/>
        <v>8327</v>
      </c>
      <c r="J9" s="22">
        <f t="shared" si="2"/>
        <v>20.70217350571482</v>
      </c>
      <c r="K9" s="22">
        <f t="shared" si="2"/>
        <v>16.157950907150482</v>
      </c>
    </row>
    <row r="10" spans="1:11" ht="12.75">
      <c r="A10" s="16" t="s">
        <v>14</v>
      </c>
      <c r="B10" s="17">
        <v>51479</v>
      </c>
      <c r="C10" s="17">
        <v>43684</v>
      </c>
      <c r="D10" s="18">
        <v>54031</v>
      </c>
      <c r="E10" s="19">
        <v>6.800153759377142</v>
      </c>
      <c r="F10" s="19">
        <v>5.0019408226569</v>
      </c>
      <c r="G10" s="20">
        <f t="shared" si="0"/>
        <v>5.560020457368306</v>
      </c>
      <c r="H10" s="21">
        <f t="shared" si="1"/>
        <v>-7795</v>
      </c>
      <c r="I10" s="21">
        <f t="shared" si="1"/>
        <v>10347</v>
      </c>
      <c r="J10" s="22">
        <f t="shared" si="2"/>
        <v>-15.142096777326678</v>
      </c>
      <c r="K10" s="22">
        <f t="shared" si="2"/>
        <v>23.68601776394103</v>
      </c>
    </row>
    <row r="11" spans="1:11" ht="15" customHeight="1">
      <c r="A11" s="16" t="s">
        <v>15</v>
      </c>
      <c r="B11" s="17">
        <v>148947</v>
      </c>
      <c r="C11" s="17">
        <v>126567</v>
      </c>
      <c r="D11" s="18">
        <v>132393</v>
      </c>
      <c r="E11" s="19">
        <v>19.67525596841328</v>
      </c>
      <c r="F11" s="19">
        <v>14.492277357870522</v>
      </c>
      <c r="G11" s="20">
        <f t="shared" si="0"/>
        <v>13.623804638306936</v>
      </c>
      <c r="H11" s="21">
        <f t="shared" si="1"/>
        <v>-22380</v>
      </c>
      <c r="I11" s="21">
        <f t="shared" si="1"/>
        <v>5826</v>
      </c>
      <c r="J11" s="22">
        <f t="shared" si="2"/>
        <v>-15.02547886160849</v>
      </c>
      <c r="K11" s="22">
        <f t="shared" si="2"/>
        <v>4.603095593638152</v>
      </c>
    </row>
    <row r="12" spans="1:11" ht="15" customHeight="1">
      <c r="A12" s="16" t="s">
        <v>16</v>
      </c>
      <c r="B12" s="17">
        <v>133794</v>
      </c>
      <c r="C12" s="17">
        <v>155708</v>
      </c>
      <c r="D12" s="18">
        <v>140565</v>
      </c>
      <c r="E12" s="19">
        <v>17.673610056180294</v>
      </c>
      <c r="F12" s="19">
        <v>17.829003791188093</v>
      </c>
      <c r="G12" s="20">
        <f t="shared" si="0"/>
        <v>14.46473830930347</v>
      </c>
      <c r="H12" s="21">
        <f t="shared" si="1"/>
        <v>21914</v>
      </c>
      <c r="I12" s="21">
        <f t="shared" si="1"/>
        <v>-15143</v>
      </c>
      <c r="J12" s="22">
        <f t="shared" si="2"/>
        <v>16.378910862968443</v>
      </c>
      <c r="K12" s="22">
        <f t="shared" si="2"/>
        <v>-9.725254964420582</v>
      </c>
    </row>
    <row r="13" spans="1:11" ht="15" customHeight="1">
      <c r="A13" s="16" t="s">
        <v>17</v>
      </c>
      <c r="B13" s="17">
        <v>88855</v>
      </c>
      <c r="C13" s="17">
        <v>132870</v>
      </c>
      <c r="D13" s="18">
        <v>153481</v>
      </c>
      <c r="E13" s="19">
        <v>11.737362075593076</v>
      </c>
      <c r="F13" s="19">
        <v>15.21398857948957</v>
      </c>
      <c r="G13" s="20">
        <f t="shared" si="0"/>
        <v>15.793849823570635</v>
      </c>
      <c r="H13" s="21">
        <f t="shared" si="1"/>
        <v>44015</v>
      </c>
      <c r="I13" s="21">
        <f t="shared" si="1"/>
        <v>20611</v>
      </c>
      <c r="J13" s="22">
        <f t="shared" si="2"/>
        <v>49.53576050869394</v>
      </c>
      <c r="K13" s="22">
        <f t="shared" si="2"/>
        <v>15.512154737713555</v>
      </c>
    </row>
    <row r="14" spans="1:11" ht="12.75" customHeight="1">
      <c r="A14" s="16" t="s">
        <v>18</v>
      </c>
      <c r="B14" s="17">
        <v>32056</v>
      </c>
      <c r="C14" s="17">
        <v>45652</v>
      </c>
      <c r="D14" s="18">
        <v>65827</v>
      </c>
      <c r="E14" s="19">
        <v>4.234459272918931</v>
      </c>
      <c r="F14" s="19">
        <v>5.227282355918249</v>
      </c>
      <c r="G14" s="20">
        <f t="shared" si="0"/>
        <v>6.773879192448473</v>
      </c>
      <c r="H14" s="21">
        <f t="shared" si="1"/>
        <v>13596</v>
      </c>
      <c r="I14" s="21">
        <f t="shared" si="1"/>
        <v>20175</v>
      </c>
      <c r="J14" s="22">
        <f t="shared" si="2"/>
        <v>42.41327676566009</v>
      </c>
      <c r="K14" s="22">
        <f t="shared" si="2"/>
        <v>44.193025497239994</v>
      </c>
    </row>
    <row r="15" spans="1:11" ht="12.75" customHeight="1">
      <c r="A15" s="16" t="s">
        <v>19</v>
      </c>
      <c r="B15" s="17">
        <v>30046</v>
      </c>
      <c r="C15" s="17">
        <v>32490</v>
      </c>
      <c r="D15" s="18">
        <v>53154</v>
      </c>
      <c r="E15" s="19">
        <v>3.9689469464101017</v>
      </c>
      <c r="F15" s="19">
        <v>3.72019634942136</v>
      </c>
      <c r="G15" s="20">
        <f t="shared" si="0"/>
        <v>5.4697734150942035</v>
      </c>
      <c r="H15" s="21">
        <f t="shared" si="1"/>
        <v>2444</v>
      </c>
      <c r="I15" s="21">
        <f t="shared" si="1"/>
        <v>20664</v>
      </c>
      <c r="J15" s="22">
        <f t="shared" si="2"/>
        <v>8.134194235505559</v>
      </c>
      <c r="K15" s="22">
        <f t="shared" si="2"/>
        <v>63.60110803324099</v>
      </c>
    </row>
    <row r="16" spans="1:11" ht="12.75" customHeight="1">
      <c r="A16" s="16" t="s">
        <v>20</v>
      </c>
      <c r="B16" s="17">
        <v>46327</v>
      </c>
      <c r="C16" s="17">
        <v>50103</v>
      </c>
      <c r="D16" s="18">
        <v>62541</v>
      </c>
      <c r="E16" s="19">
        <v>6.119596791131624</v>
      </c>
      <c r="F16" s="19">
        <v>5.736934370423466</v>
      </c>
      <c r="G16" s="20">
        <f t="shared" si="0"/>
        <v>6.435735770655201</v>
      </c>
      <c r="H16" s="21">
        <f t="shared" si="1"/>
        <v>3776</v>
      </c>
      <c r="I16" s="21">
        <f t="shared" si="1"/>
        <v>12438</v>
      </c>
      <c r="J16" s="22">
        <f t="shared" si="2"/>
        <v>8.150754419668875</v>
      </c>
      <c r="K16" s="22">
        <f t="shared" si="2"/>
        <v>24.824860786779233</v>
      </c>
    </row>
    <row r="17" spans="1:11" ht="12.75" customHeight="1">
      <c r="A17" s="16" t="s">
        <v>21</v>
      </c>
      <c r="B17" s="17">
        <v>23659</v>
      </c>
      <c r="C17" s="17">
        <v>35071</v>
      </c>
      <c r="D17" s="18">
        <v>37797</v>
      </c>
      <c r="E17" s="19">
        <v>3.1252518073992075</v>
      </c>
      <c r="F17" s="19">
        <v>4.015728106203648</v>
      </c>
      <c r="G17" s="20">
        <f t="shared" si="0"/>
        <v>3.889472584759672</v>
      </c>
      <c r="H17" s="21">
        <f t="shared" si="1"/>
        <v>11412</v>
      </c>
      <c r="I17" s="21">
        <f t="shared" si="1"/>
        <v>2726</v>
      </c>
      <c r="J17" s="22">
        <f t="shared" si="2"/>
        <v>48.235343843780385</v>
      </c>
      <c r="K17" s="22">
        <f t="shared" si="2"/>
        <v>7.772803740982578</v>
      </c>
    </row>
    <row r="18" spans="1:11" ht="15" customHeight="1">
      <c r="A18" s="16" t="s">
        <v>22</v>
      </c>
      <c r="B18" s="17">
        <v>7505</v>
      </c>
      <c r="C18" s="17">
        <v>12983</v>
      </c>
      <c r="D18" s="18">
        <v>19431</v>
      </c>
      <c r="E18" s="19">
        <v>0.9913781146511287</v>
      </c>
      <c r="F18" s="19">
        <v>1.486590003217529</v>
      </c>
      <c r="G18" s="20">
        <f>D18/D$5*100</f>
        <v>1.999532814627224</v>
      </c>
      <c r="H18" s="21">
        <f>C18-B18</f>
        <v>5478</v>
      </c>
      <c r="I18" s="21">
        <f>D18-C18</f>
        <v>6448</v>
      </c>
      <c r="J18" s="22">
        <f t="shared" si="2"/>
        <v>72.99133910726182</v>
      </c>
      <c r="K18" s="22">
        <f t="shared" si="2"/>
        <v>49.66494646845875</v>
      </c>
    </row>
    <row r="19" spans="1:7" ht="15" customHeight="1">
      <c r="A19" s="16"/>
      <c r="D19" s="17"/>
      <c r="E19" s="23"/>
      <c r="F19" s="24"/>
      <c r="G19" s="25"/>
    </row>
    <row r="20" spans="1:11" ht="12.75">
      <c r="A20" s="16" t="s">
        <v>23</v>
      </c>
      <c r="B20" s="19">
        <v>33.9</v>
      </c>
      <c r="C20" s="19">
        <v>36.8</v>
      </c>
      <c r="D20" s="26">
        <v>38.5</v>
      </c>
      <c r="E20" s="24" t="s">
        <v>24</v>
      </c>
      <c r="F20" s="24" t="s">
        <v>24</v>
      </c>
      <c r="G20" s="24" t="s">
        <v>24</v>
      </c>
      <c r="H20" s="27">
        <f>C20-B20</f>
        <v>2.8999999999999986</v>
      </c>
      <c r="I20" s="27">
        <f>D20-C20</f>
        <v>1.7000000000000028</v>
      </c>
      <c r="J20" s="22">
        <f>H20/B20*100</f>
        <v>8.554572271386427</v>
      </c>
      <c r="K20" s="22">
        <f>I20/C20*100</f>
        <v>4.619565217391313</v>
      </c>
    </row>
    <row r="21" spans="1:7" ht="14.25" customHeight="1">
      <c r="A21" s="16"/>
      <c r="D21" s="28"/>
      <c r="E21" s="23"/>
      <c r="F21" s="24"/>
      <c r="G21" s="25"/>
    </row>
    <row r="22" spans="1:11" ht="12.75" customHeight="1">
      <c r="A22" s="16" t="s">
        <v>25</v>
      </c>
      <c r="B22" s="17">
        <v>578783</v>
      </c>
      <c r="C22" s="17">
        <v>651583</v>
      </c>
      <c r="D22" s="18">
        <v>738247</v>
      </c>
      <c r="E22" s="19">
        <v>76.45473675311449</v>
      </c>
      <c r="F22" s="19">
        <v>74.60808550153949</v>
      </c>
      <c r="G22" s="20">
        <f aca="true" t="shared" si="3" ref="G22:G29">D22/D$5*100</f>
        <v>75.96876649684032</v>
      </c>
      <c r="H22" s="21">
        <f aca="true" t="shared" si="4" ref="H22:I29">C22-B22</f>
        <v>72800</v>
      </c>
      <c r="I22" s="21">
        <f t="shared" si="4"/>
        <v>86664</v>
      </c>
      <c r="J22" s="22">
        <f aca="true" t="shared" si="5" ref="J22:K29">H22/B22*100</f>
        <v>12.57811649616523</v>
      </c>
      <c r="K22" s="22">
        <f t="shared" si="5"/>
        <v>13.300531167940232</v>
      </c>
    </row>
    <row r="23" spans="1:11" ht="12.75" customHeight="1">
      <c r="A23" s="16" t="s">
        <v>26</v>
      </c>
      <c r="B23" s="17">
        <v>273504</v>
      </c>
      <c r="C23" s="17">
        <v>305157</v>
      </c>
      <c r="D23" s="18">
        <v>347342</v>
      </c>
      <c r="E23" s="19">
        <v>36.12869818381643</v>
      </c>
      <c r="F23" s="19">
        <v>34.941334484468264</v>
      </c>
      <c r="G23" s="20">
        <f t="shared" si="3"/>
        <v>35.74297395390095</v>
      </c>
      <c r="H23" s="21">
        <f t="shared" si="4"/>
        <v>31653</v>
      </c>
      <c r="I23" s="21">
        <f t="shared" si="4"/>
        <v>42185</v>
      </c>
      <c r="J23" s="22">
        <f t="shared" si="5"/>
        <v>11.573139698139698</v>
      </c>
      <c r="K23" s="22">
        <f t="shared" si="5"/>
        <v>13.82403156408013</v>
      </c>
    </row>
    <row r="24" spans="1:11" ht="12.75">
      <c r="A24" s="16" t="s">
        <v>27</v>
      </c>
      <c r="B24" s="17">
        <v>305279</v>
      </c>
      <c r="C24" s="17">
        <v>346426</v>
      </c>
      <c r="D24" s="18">
        <v>390905</v>
      </c>
      <c r="E24" s="19">
        <v>40.326038569298056</v>
      </c>
      <c r="F24" s="19">
        <v>39.66675101707123</v>
      </c>
      <c r="G24" s="20">
        <f t="shared" si="3"/>
        <v>40.225792542939374</v>
      </c>
      <c r="H24" s="21">
        <f t="shared" si="4"/>
        <v>41147</v>
      </c>
      <c r="I24" s="21">
        <f t="shared" si="4"/>
        <v>44479</v>
      </c>
      <c r="J24" s="22">
        <f t="shared" si="5"/>
        <v>13.478490168010246</v>
      </c>
      <c r="K24" s="22">
        <f t="shared" si="5"/>
        <v>12.839394271792534</v>
      </c>
    </row>
    <row r="25" spans="1:11" ht="12.75">
      <c r="A25" s="16" t="s">
        <v>28</v>
      </c>
      <c r="B25" s="17">
        <v>553636</v>
      </c>
      <c r="C25" s="17">
        <v>627408</v>
      </c>
      <c r="D25" s="18">
        <v>710287</v>
      </c>
      <c r="E25" s="19">
        <v>73.13292656668784</v>
      </c>
      <c r="F25" s="19">
        <v>71.83998003070965</v>
      </c>
      <c r="G25" s="20">
        <f t="shared" si="3"/>
        <v>73.09156318785071</v>
      </c>
      <c r="H25" s="21">
        <f t="shared" si="4"/>
        <v>73772</v>
      </c>
      <c r="I25" s="21">
        <f t="shared" si="4"/>
        <v>82879</v>
      </c>
      <c r="J25" s="22">
        <f t="shared" si="5"/>
        <v>13.325000541872278</v>
      </c>
      <c r="K25" s="22">
        <f t="shared" si="5"/>
        <v>13.209745492566242</v>
      </c>
    </row>
    <row r="26" spans="1:11" ht="12.75">
      <c r="A26" s="16" t="s">
        <v>29</v>
      </c>
      <c r="B26" s="17">
        <v>95250</v>
      </c>
      <c r="C26" s="17">
        <v>116398</v>
      </c>
      <c r="D26" s="18">
        <v>150012</v>
      </c>
      <c r="E26" s="19">
        <v>12.582113980082612</v>
      </c>
      <c r="F26" s="19">
        <v>13.327898266541935</v>
      </c>
      <c r="G26" s="20">
        <f t="shared" si="3"/>
        <v>15.436874920892343</v>
      </c>
      <c r="H26" s="21">
        <f t="shared" si="4"/>
        <v>21148</v>
      </c>
      <c r="I26" s="21">
        <f t="shared" si="4"/>
        <v>33614</v>
      </c>
      <c r="J26" s="22">
        <f t="shared" si="5"/>
        <v>22.20262467191601</v>
      </c>
      <c r="K26" s="22">
        <f t="shared" si="5"/>
        <v>28.87850306706301</v>
      </c>
    </row>
    <row r="27" spans="1:11" ht="12.75">
      <c r="A27" s="16" t="s">
        <v>30</v>
      </c>
      <c r="B27" s="17">
        <v>77491</v>
      </c>
      <c r="C27" s="17">
        <v>98157</v>
      </c>
      <c r="D27" s="18">
        <v>119769</v>
      </c>
      <c r="E27" s="19">
        <v>10.23622671318196</v>
      </c>
      <c r="F27" s="19">
        <v>11.239252479844643</v>
      </c>
      <c r="G27" s="20">
        <f t="shared" si="3"/>
        <v>12.324741170042099</v>
      </c>
      <c r="H27" s="21">
        <f t="shared" si="4"/>
        <v>20666</v>
      </c>
      <c r="I27" s="21">
        <f t="shared" si="4"/>
        <v>21612</v>
      </c>
      <c r="J27" s="22">
        <f t="shared" si="5"/>
        <v>26.668903485566066</v>
      </c>
      <c r="K27" s="22">
        <f t="shared" si="5"/>
        <v>22.017787829701398</v>
      </c>
    </row>
    <row r="28" spans="1:11" ht="12.75">
      <c r="A28" s="16" t="s">
        <v>26</v>
      </c>
      <c r="B28" s="17">
        <v>30753</v>
      </c>
      <c r="C28" s="17">
        <v>39957</v>
      </c>
      <c r="D28" s="18">
        <v>50464</v>
      </c>
      <c r="E28" s="19">
        <v>4.062338595585098</v>
      </c>
      <c r="F28" s="19">
        <v>4.575188843762058</v>
      </c>
      <c r="G28" s="20">
        <f t="shared" si="3"/>
        <v>5.192960936511154</v>
      </c>
      <c r="H28" s="21">
        <f t="shared" si="4"/>
        <v>9204</v>
      </c>
      <c r="I28" s="21">
        <f t="shared" si="4"/>
        <v>10507</v>
      </c>
      <c r="J28" s="22">
        <f t="shared" si="5"/>
        <v>29.928787435372158</v>
      </c>
      <c r="K28" s="22">
        <f t="shared" si="5"/>
        <v>26.29576795054684</v>
      </c>
    </row>
    <row r="29" spans="1:11" ht="12.75">
      <c r="A29" s="29" t="s">
        <v>27</v>
      </c>
      <c r="B29" s="30">
        <v>46738</v>
      </c>
      <c r="C29" s="30">
        <v>58200</v>
      </c>
      <c r="D29" s="31">
        <v>69305</v>
      </c>
      <c r="E29" s="32">
        <v>6.173888117596863</v>
      </c>
      <c r="F29" s="32">
        <v>6.6640636360825845</v>
      </c>
      <c r="G29" s="33">
        <f t="shared" si="3"/>
        <v>7.131780233530943</v>
      </c>
      <c r="H29" s="34">
        <f t="shared" si="4"/>
        <v>11462</v>
      </c>
      <c r="I29" s="34">
        <f t="shared" si="4"/>
        <v>11105</v>
      </c>
      <c r="J29" s="35">
        <f t="shared" si="5"/>
        <v>24.523941974410544</v>
      </c>
      <c r="K29" s="35">
        <f t="shared" si="5"/>
        <v>19.080756013745702</v>
      </c>
    </row>
    <row r="30" spans="1:11" ht="12.75" customHeight="1">
      <c r="A30" s="36" t="s">
        <v>31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</sheetData>
  <sheetProtection/>
  <mergeCells count="6">
    <mergeCell ref="A1:K1"/>
    <mergeCell ref="B3:D3"/>
    <mergeCell ref="E3:G3"/>
    <mergeCell ref="H3:I3"/>
    <mergeCell ref="J3:K3"/>
    <mergeCell ref="A30:K31"/>
  </mergeCells>
  <printOptions/>
  <pageMargins left="0.23" right="0.24" top="0.75" bottom="0.75" header="0.3" footer="0.3"/>
  <pageSetup horizontalDpi="600" verticalDpi="600" orientation="landscape" pageOrder="overThenDown" scale="99" r:id="rId1"/>
  <headerFooter>
    <oddFooter>&amp;L&amp;Z&amp;F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Pamela.Zorich</dc:creator>
  <cp:keywords/>
  <dc:description/>
  <cp:lastModifiedBy>Pamela.Zorich</cp:lastModifiedBy>
  <dcterms:created xsi:type="dcterms:W3CDTF">2011-05-26T22:19:03Z</dcterms:created>
  <dcterms:modified xsi:type="dcterms:W3CDTF">2011-05-26T22:19:48Z</dcterms:modified>
  <cp:category/>
  <cp:version/>
  <cp:contentType/>
  <cp:contentStatus/>
</cp:coreProperties>
</file>